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1"/>
  <workbookPr/>
  <mc:AlternateContent xmlns:mc="http://schemas.openxmlformats.org/markup-compatibility/2006">
    <mc:Choice Requires="x15">
      <x15ac:absPath xmlns:x15ac="http://schemas.microsoft.com/office/spreadsheetml/2010/11/ac" url="https://eursc-my.sharepoint.com/personal/baurju_student_eursc_eu/Documents/"/>
    </mc:Choice>
  </mc:AlternateContent>
  <xr:revisionPtr revIDLastSave="0" documentId="8_{8330B770-7A54-B84A-AC31-5393D71DB77B}" xr6:coauthVersionLast="47" xr6:coauthVersionMax="47" xr10:uidLastSave="{00000000-0000-0000-0000-000000000000}"/>
  <bookViews>
    <workbookView xWindow="-110" yWindow="-110" windowWidth="19420" windowHeight="12300" xr2:uid="{0B97CE92-3BB0-4CF9-8D20-D9D4A362949F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  <c r="O4" i="1"/>
  <c r="N4" i="1"/>
  <c r="M4" i="1"/>
  <c r="L4" i="1"/>
  <c r="K4" i="1"/>
  <c r="J13" i="1"/>
  <c r="J4" i="1"/>
  <c r="I4" i="1"/>
  <c r="I13" i="1"/>
  <c r="H13" i="1"/>
  <c r="H4" i="1"/>
  <c r="G13" i="1"/>
  <c r="G5" i="1"/>
  <c r="G4" i="1"/>
  <c r="F4" i="1"/>
  <c r="E4" i="1"/>
</calcChain>
</file>

<file path=xl/sharedStrings.xml><?xml version="1.0" encoding="utf-8"?>
<sst xmlns="http://schemas.openxmlformats.org/spreadsheetml/2006/main" count="41" uniqueCount="40">
  <si>
    <t>Année 1</t>
  </si>
  <si>
    <t>Année 2</t>
  </si>
  <si>
    <t>Année 3</t>
  </si>
  <si>
    <t>Année 4</t>
  </si>
  <si>
    <t>Année 5</t>
  </si>
  <si>
    <t>Année 6</t>
  </si>
  <si>
    <t>Année 7</t>
  </si>
  <si>
    <t>Année 8</t>
  </si>
  <si>
    <t>Année 9</t>
  </si>
  <si>
    <t>Année 10</t>
  </si>
  <si>
    <t>Année 11</t>
  </si>
  <si>
    <t>Année 12</t>
  </si>
  <si>
    <t>Année 13</t>
  </si>
  <si>
    <t>Année 14</t>
  </si>
  <si>
    <t>Année 15</t>
  </si>
  <si>
    <t>Age des truites femelles</t>
  </si>
  <si>
    <t>truites femmeles 2</t>
  </si>
  <si>
    <t>Quota péché</t>
  </si>
  <si>
    <t>Année 16</t>
  </si>
  <si>
    <t>Année 17</t>
  </si>
  <si>
    <t>Année 18</t>
  </si>
  <si>
    <t>Année 19</t>
  </si>
  <si>
    <t>Année 20</t>
  </si>
  <si>
    <t>Anné 0</t>
  </si>
  <si>
    <t>Avant pêche</t>
  </si>
  <si>
    <t>Après pêche</t>
  </si>
  <si>
    <t>Jeunes</t>
  </si>
  <si>
    <t>1500+1000</t>
  </si>
  <si>
    <t>1500+1000+(25000-2500)</t>
  </si>
  <si>
    <t>1000+1000+2000</t>
  </si>
  <si>
    <t>500+1000+2000+1500</t>
  </si>
  <si>
    <t>1000+1000+2000+15000</t>
  </si>
  <si>
    <t>500+1000+2000+1500+22500</t>
  </si>
  <si>
    <t>0+500+2000+1500+2000</t>
  </si>
  <si>
    <t>500+1000+2000+1500+2000+37500</t>
  </si>
  <si>
    <t>0+500+1500+1500+2000+1000</t>
  </si>
  <si>
    <t>500+1500+1500+2000+1000+30000</t>
  </si>
  <si>
    <t>500+1500+1500+2000+1000+1000</t>
  </si>
  <si>
    <t>500+1500+1500+2000+1000+1000+52500</t>
  </si>
  <si>
    <t>0+1500+1500+1000+1000+1000+1500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</si>
</sst>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4C3E9-6FCB-401E-B63B-F6C41071634F}">
  <dimension ref="A3:W21"/>
  <sheetViews>
    <sheetView tabSelected="1" workbookViewId="0">
      <selection activeCell="L22" sqref="L22"/>
    </sheetView>
  </sheetViews>
  <sheetFormatPr defaultRowHeight="15" x14ac:dyDescent="0.2"/>
  <cols>
    <col min="10" max="10" width="22.1953125" customWidth="1"/>
    <col min="11" max="11" width="20.84765625" customWidth="1"/>
    <col min="12" max="12" width="23.80859375" customWidth="1"/>
    <col min="13" max="13" width="28.11328125" customWidth="1"/>
    <col min="14" max="14" width="31.609375" customWidth="1"/>
    <col min="15" max="15" width="29.45703125" customWidth="1"/>
  </cols>
  <sheetData>
    <row r="3" spans="1:23" x14ac:dyDescent="0.2">
      <c r="C3" t="s">
        <v>23</v>
      </c>
      <c r="D3" t="s">
        <v>0</v>
      </c>
      <c r="E3" t="s">
        <v>1</v>
      </c>
      <c r="F3" t="s">
        <v>2</v>
      </c>
      <c r="G3" t="s">
        <v>3</v>
      </c>
      <c r="H3" t="s">
        <v>4</v>
      </c>
      <c r="I3" t="s">
        <v>5</v>
      </c>
      <c r="J3" t="s">
        <v>6</v>
      </c>
      <c r="K3" t="s">
        <v>7</v>
      </c>
      <c r="L3" t="s">
        <v>8</v>
      </c>
      <c r="M3" t="s">
        <v>9</v>
      </c>
      <c r="N3" t="s">
        <v>10</v>
      </c>
      <c r="O3" t="s">
        <v>11</v>
      </c>
      <c r="P3" t="s">
        <v>12</v>
      </c>
      <c r="Q3" t="s">
        <v>13</v>
      </c>
      <c r="R3" t="s">
        <v>14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 x14ac:dyDescent="0.2">
      <c r="A4" t="s">
        <v>24</v>
      </c>
      <c r="C4">
        <v>100</v>
      </c>
      <c r="D4">
        <v>1600</v>
      </c>
      <c r="E4">
        <f>1500</f>
        <v>1500</v>
      </c>
      <c r="F4">
        <f>1500</f>
        <v>1500</v>
      </c>
      <c r="G4">
        <f>F4+F4/2*30</f>
        <v>24000</v>
      </c>
      <c r="H4">
        <f>G5+F4/2*30</f>
        <v>25500</v>
      </c>
      <c r="I4">
        <f>H5</f>
        <v>4000</v>
      </c>
      <c r="J4">
        <f>2500+1500/2*30</f>
        <v>25000</v>
      </c>
      <c r="K4">
        <f>4000+1000/2*30</f>
        <v>19000</v>
      </c>
      <c r="L4">
        <f>5000+1500/2*30</f>
        <v>27500</v>
      </c>
      <c r="M4">
        <f>6000+2500*30/2</f>
        <v>43500</v>
      </c>
      <c r="N4">
        <f>6500+2000/2*30</f>
        <v>36500</v>
      </c>
      <c r="O4">
        <f>7500+3500*30/2</f>
        <v>60000</v>
      </c>
    </row>
    <row r="5" spans="1:23" x14ac:dyDescent="0.2">
      <c r="A5" t="s">
        <v>25</v>
      </c>
      <c r="G5">
        <f>1500+1500</f>
        <v>3000</v>
      </c>
      <c r="H5">
        <v>4000</v>
      </c>
      <c r="I5" t="s">
        <v>27</v>
      </c>
      <c r="J5" t="s">
        <v>28</v>
      </c>
      <c r="K5" t="s">
        <v>31</v>
      </c>
      <c r="L5" t="s">
        <v>32</v>
      </c>
      <c r="M5" t="s">
        <v>34</v>
      </c>
      <c r="N5" t="s">
        <v>36</v>
      </c>
      <c r="O5" t="s">
        <v>38</v>
      </c>
    </row>
    <row r="6" spans="1:23" x14ac:dyDescent="0.2">
      <c r="A6" t="s">
        <v>26</v>
      </c>
      <c r="G6">
        <v>1500</v>
      </c>
      <c r="H6" t="s">
        <v>27</v>
      </c>
      <c r="J6" t="s">
        <v>29</v>
      </c>
      <c r="K6" t="s">
        <v>30</v>
      </c>
      <c r="L6" t="s">
        <v>33</v>
      </c>
      <c r="M6" t="s">
        <v>35</v>
      </c>
      <c r="N6" t="s">
        <v>37</v>
      </c>
      <c r="O6" t="s">
        <v>39</v>
      </c>
    </row>
    <row r="7" spans="1:23" x14ac:dyDescent="0.2">
      <c r="L7">
        <v>6000</v>
      </c>
      <c r="M7">
        <v>6500</v>
      </c>
      <c r="N7">
        <v>7500</v>
      </c>
      <c r="O7">
        <v>7500</v>
      </c>
    </row>
    <row r="8" spans="1:23" x14ac:dyDescent="0.2">
      <c r="A8" t="s">
        <v>15</v>
      </c>
      <c r="C8">
        <v>3</v>
      </c>
      <c r="D8">
        <v>4</v>
      </c>
      <c r="E8">
        <v>5</v>
      </c>
    </row>
    <row r="9" spans="1:23" x14ac:dyDescent="0.2">
      <c r="A9" t="s">
        <v>16</v>
      </c>
      <c r="E9">
        <v>1</v>
      </c>
      <c r="F9">
        <v>2</v>
      </c>
      <c r="G9">
        <v>3</v>
      </c>
      <c r="H9">
        <v>4</v>
      </c>
      <c r="I9">
        <v>5</v>
      </c>
    </row>
    <row r="10" spans="1:23" x14ac:dyDescent="0.2">
      <c r="G10">
        <v>0</v>
      </c>
      <c r="H10">
        <v>1</v>
      </c>
      <c r="I10">
        <v>2</v>
      </c>
      <c r="J10">
        <v>3</v>
      </c>
      <c r="K10">
        <v>4</v>
      </c>
      <c r="L10">
        <v>5</v>
      </c>
    </row>
    <row r="11" spans="1:23" x14ac:dyDescent="0.2">
      <c r="H11">
        <v>0</v>
      </c>
      <c r="I11">
        <v>1</v>
      </c>
      <c r="J11">
        <v>2</v>
      </c>
      <c r="K11">
        <v>3</v>
      </c>
      <c r="L11">
        <v>4</v>
      </c>
      <c r="M11">
        <v>5</v>
      </c>
    </row>
    <row r="12" spans="1:23" x14ac:dyDescent="0.2">
      <c r="J12">
        <v>0</v>
      </c>
      <c r="K12">
        <v>1</v>
      </c>
      <c r="L12">
        <v>2</v>
      </c>
      <c r="M12">
        <v>3</v>
      </c>
      <c r="N12">
        <v>4</v>
      </c>
      <c r="O12">
        <v>5</v>
      </c>
    </row>
    <row r="13" spans="1:23" x14ac:dyDescent="0.2">
      <c r="D13">
        <v>1500</v>
      </c>
      <c r="E13">
        <v>100</v>
      </c>
      <c r="G13">
        <f>G4-G5</f>
        <v>21000</v>
      </c>
      <c r="H13">
        <f>H4-H5</f>
        <v>21500</v>
      </c>
      <c r="I13">
        <f>1500</f>
        <v>1500</v>
      </c>
      <c r="J13">
        <f>500+(25000-2500-2000)</f>
        <v>21000</v>
      </c>
      <c r="K13">
        <v>14000</v>
      </c>
      <c r="L13">
        <v>21500</v>
      </c>
      <c r="M13">
        <v>37000</v>
      </c>
      <c r="N13">
        <v>29000</v>
      </c>
      <c r="O13">
        <v>52500</v>
      </c>
    </row>
    <row r="14" spans="1:23" x14ac:dyDescent="0.2">
      <c r="A14" t="s">
        <v>17</v>
      </c>
      <c r="K14">
        <v>0</v>
      </c>
      <c r="L14">
        <v>1</v>
      </c>
      <c r="M14">
        <v>2</v>
      </c>
      <c r="N14">
        <v>3</v>
      </c>
      <c r="O14">
        <v>4</v>
      </c>
    </row>
    <row r="15" spans="1:23" x14ac:dyDescent="0.2">
      <c r="L15">
        <v>0</v>
      </c>
      <c r="M15">
        <v>1</v>
      </c>
      <c r="N15">
        <v>2</v>
      </c>
      <c r="O15">
        <v>3</v>
      </c>
    </row>
    <row r="16" spans="1:23" x14ac:dyDescent="0.2">
      <c r="M16">
        <v>0</v>
      </c>
      <c r="N16">
        <v>1</v>
      </c>
      <c r="O16">
        <v>2</v>
      </c>
    </row>
    <row r="17" spans="4:15" x14ac:dyDescent="0.2">
      <c r="N17">
        <v>0</v>
      </c>
      <c r="O17">
        <v>1</v>
      </c>
    </row>
    <row r="18" spans="4:15" x14ac:dyDescent="0.2">
      <c r="O18">
        <v>0</v>
      </c>
    </row>
    <row r="21" spans="4:15" x14ac:dyDescent="0.2">
      <c r="D21">
        <f>D13+E13+G13+H13+I13+J13+K13+L13+M13+N13+O13</f>
        <v>220600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F38D77D92E30468017EE6DBD304861" ma:contentTypeVersion="12" ma:contentTypeDescription="Crée un document." ma:contentTypeScope="" ma:versionID="729faf9a735b9e1b45c198fc6c61ed82">
  <xsd:schema xmlns:xsd="http://www.w3.org/2001/XMLSchema" xmlns:xs="http://www.w3.org/2001/XMLSchema" xmlns:p="http://schemas.microsoft.com/office/2006/metadata/properties" xmlns:ns2="b7d3a898-6ced-4c01-8428-a2acf82aa271" xmlns:ns3="eec0bcfd-8e5f-45bf-8a68-52fa36c4f2eb" targetNamespace="http://schemas.microsoft.com/office/2006/metadata/properties" ma:root="true" ma:fieldsID="c57c23c7001194fce2e48d14b2601d95" ns2:_="" ns3:_="">
    <xsd:import namespace="b7d3a898-6ced-4c01-8428-a2acf82aa271"/>
    <xsd:import namespace="eec0bcfd-8e5f-45bf-8a68-52fa36c4f2eb"/>
    <xsd:element name="properties">
      <xsd:complexType>
        <xsd:sequence>
          <xsd:element name="documentManagement">
            <xsd:complexType>
              <xsd:all>
                <xsd:element ref="ns2:ReferenceId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d3a898-6ced-4c01-8428-a2acf82aa271" elementFormDefault="qualified">
    <xsd:import namespace="http://schemas.microsoft.com/office/2006/documentManagement/types"/>
    <xsd:import namespace="http://schemas.microsoft.com/office/infopath/2007/PartnerControls"/>
    <xsd:element name="ReferenceId" ma:index="8" nillable="true" ma:displayName="ReferenceId" ma:indexed="true" ma:internalName="ReferenceId">
      <xsd:simpleType>
        <xsd:restriction base="dms:Text"/>
      </xsd:simpleType>
    </xsd:element>
    <xsd:element name="lcf76f155ced4ddcb4097134ff3c332f" ma:index="10" nillable="true" ma:taxonomy="true" ma:internalName="lcf76f155ced4ddcb4097134ff3c332f" ma:taxonomyFieldName="MediaServiceImageTags" ma:displayName="Balises d’image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c0bcfd-8e5f-45bf-8a68-52fa36c4f2eb" elementFormDefault="qualified">
    <xsd:import namespace="http://schemas.microsoft.com/office/2006/documentManagement/types"/>
    <xsd:import namespace="http://schemas.microsoft.com/office/infopath/2007/PartnerControls"/>
    <xsd:element name="TaxCatchAll" ma:index="11" nillable="true" ma:displayName="Taxonomy Catch All Column" ma:hidden="true" ma:list="{f3af561c-2177-435b-a0f9-e4a94a98fbb0}" ma:internalName="TaxCatchAll" ma:showField="CatchAllData" ma:web="eec0bcfd-8e5f-45bf-8a68-52fa36c4f2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ec0bcfd-8e5f-45bf-8a68-52fa36c4f2eb" xsi:nil="true"/>
    <ReferenceId xmlns="b7d3a898-6ced-4c01-8428-a2acf82aa271" xsi:nil="true"/>
    <lcf76f155ced4ddcb4097134ff3c332f xmlns="b7d3a898-6ced-4c01-8428-a2acf82aa27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F5AE74-841C-4B3B-96C2-E8D20B6EBB0A}"/>
</file>

<file path=customXml/itemProps2.xml><?xml version="1.0" encoding="utf-8"?>
<ds:datastoreItem xmlns:ds="http://schemas.openxmlformats.org/officeDocument/2006/customXml" ds:itemID="{3AAC6638-62C9-4424-A48D-E9A579A915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A733CD-F085-4003-9BF4-145732114806}">
  <ds:schemaRefs>
    <ds:schemaRef ds:uri="http://schemas.microsoft.com/office/2006/metadata/properties"/>
    <ds:schemaRef ds:uri="http://www.w3.org/2000/xmlns/"/>
    <ds:schemaRef ds:uri="02441e5d-416f-4e4e-b4fb-295eff670db2"/>
    <ds:schemaRef ds:uri="http://www.w3.org/2001/XMLSchema-instan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BAUR Judith (MUN-S6FRA)</dc:creator>
  <cp:lastModifiedBy>BAUR Judith (MUN-S6FRA)</cp:lastModifiedBy>
  <dcterms:created xsi:type="dcterms:W3CDTF">2025-02-11T14:18:41Z</dcterms:created>
  <dcterms:modified xsi:type="dcterms:W3CDTF">2025-02-11T14:56:05Z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0x010100A3F38D77D92E30468017EE6DBD304861</vt:lpwstr>
  </property>
</Properties>
</file>